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40" i="1"/>
  <c r="M38"/>
  <c r="M37"/>
  <c r="M36"/>
  <c r="M35"/>
  <c r="M34"/>
  <c r="M33"/>
  <c r="M32"/>
  <c r="M30"/>
  <c r="L29"/>
  <c r="L41" s="1"/>
  <c r="J29"/>
  <c r="M28"/>
  <c r="M27"/>
  <c r="M26"/>
  <c r="M25"/>
  <c r="M24"/>
  <c r="L23"/>
  <c r="J23"/>
  <c r="J22" s="1"/>
  <c r="L22"/>
  <c r="M21"/>
  <c r="M20"/>
  <c r="L19"/>
  <c r="M18"/>
  <c r="M17"/>
  <c r="M16"/>
  <c r="M15"/>
  <c r="M14"/>
  <c r="L13"/>
  <c r="J13"/>
  <c r="M11"/>
  <c r="J10"/>
  <c r="M10" s="1"/>
  <c r="M13" l="1"/>
  <c r="J19"/>
  <c r="J9" s="1"/>
  <c r="M9" s="1"/>
  <c r="M22"/>
  <c r="M23"/>
  <c r="M29"/>
  <c r="J41" l="1"/>
  <c r="M41" s="1"/>
  <c r="M19"/>
  <c r="J8"/>
  <c r="M8" s="1"/>
</calcChain>
</file>

<file path=xl/sharedStrings.xml><?xml version="1.0" encoding="utf-8"?>
<sst xmlns="http://schemas.openxmlformats.org/spreadsheetml/2006/main" count="70" uniqueCount="70">
  <si>
    <t xml:space="preserve">           Поступления доходов в  бюджет Кановского сельского поселения в 2014 году</t>
  </si>
  <si>
    <t>(руб.)</t>
  </si>
  <si>
    <t>Код бюджетной классификации</t>
  </si>
  <si>
    <t>Наименование</t>
  </si>
  <si>
    <t>План</t>
  </si>
  <si>
    <t>Исполнение</t>
  </si>
  <si>
    <t>% отклонения</t>
  </si>
  <si>
    <t>000 1 00 00000 00 0000 000</t>
  </si>
  <si>
    <t>ДОХОДЫ</t>
  </si>
  <si>
    <t>Налоговые доходы</t>
  </si>
  <si>
    <t>000 1 01 00000 00 0000 000</t>
  </si>
  <si>
    <t>Налоги на прибыль, доходы</t>
  </si>
  <si>
    <t>000 1 01 02010 01 0000 110</t>
  </si>
  <si>
    <t>Налог на доходы физических лиц</t>
  </si>
  <si>
    <t>000 1 05 00000 00 0000 000</t>
  </si>
  <si>
    <t>Налоги на совокупный доход</t>
  </si>
  <si>
    <t>000 1 03 02200 01 0000 110</t>
  </si>
  <si>
    <t>акцизи</t>
  </si>
  <si>
    <t>000 1 03 02230 01 0000 110</t>
  </si>
  <si>
    <t>доходы от уплаты акцизов на дизельное топливо</t>
  </si>
  <si>
    <t>000 1 03 02240 01 0000 110</t>
  </si>
  <si>
    <t>доходы от уплаты акцизов на моторные масла</t>
  </si>
  <si>
    <t>000 1 03 02250 01 0000 110</t>
  </si>
  <si>
    <t>доходы от уплаты акцизов на автомобильный бензин</t>
  </si>
  <si>
    <t>000 1 03 02260 01 0000 110</t>
  </si>
  <si>
    <t>000 1 05 03010 01 0000 110</t>
  </si>
  <si>
    <t>Единый сельскохозяйственный налог</t>
  </si>
  <si>
    <t>000 1 06 00000 00 0000 000</t>
  </si>
  <si>
    <t>Налоги на имущество</t>
  </si>
  <si>
    <t>000 1 06 01030 10 0000 110</t>
  </si>
  <si>
    <t>Налог на имущество физических лиц,взимаемый по ставкам применяемым к объект. налогооблож.,расположенным в границах поселений</t>
  </si>
  <si>
    <t>000 1 06 06000 00 0000 110</t>
  </si>
  <si>
    <t>Земельный налог, в т.ч.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</si>
  <si>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</si>
  <si>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</si>
  <si>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</si>
  <si>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</si>
  <si>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 от сдачи в аренду  земли</t>
  </si>
  <si>
    <t>000 1 11 05035 10 0000 120</t>
  </si>
  <si>
    <t>доходы от сдачи в аренду  помещения</t>
  </si>
  <si>
    <t>000 1 14 06013 10 0000 430</t>
  </si>
  <si>
    <t>Продажа земли</t>
  </si>
  <si>
    <t>000 1 08 04020 010000 110</t>
  </si>
  <si>
    <t xml:space="preserve">Гос.пошлина за совершение нотариальных действий </t>
  </si>
  <si>
    <t xml:space="preserve">000 1 16 51040 020000 140 </t>
  </si>
  <si>
    <t>денежные взыскания штрафы</t>
  </si>
  <si>
    <t>БЕЗВОЗМЕЗДНЫЕ ПОСТУПЛЕНИЯ</t>
  </si>
  <si>
    <t>000 2 02 01001 10 0000 151</t>
  </si>
  <si>
    <t>Дотация на выравнивание уровня бюджетной обеспеченности</t>
  </si>
  <si>
    <t>Прочие субсидии бюджетам поселений</t>
  </si>
  <si>
    <t>000 2 02 02999 10 0000 151</t>
  </si>
  <si>
    <t>Прочии субсидии в том числе:</t>
  </si>
  <si>
    <t>субсидии на сбалансированность</t>
  </si>
  <si>
    <t>000 20202008050000151</t>
  </si>
  <si>
    <t>000 20202051050000151</t>
  </si>
  <si>
    <t>000 20204999100000151</t>
  </si>
  <si>
    <t>Прочие межбюджетные трансферты,передаваемые бюджетам поселений</t>
  </si>
  <si>
    <t>000 2 02 03015 10 0000 151</t>
  </si>
  <si>
    <t>Субвенции бюджетам поселений на осуществление  полномочий по первичному воинскому учету на территориях где отсутствуют военные комиссариаты</t>
  </si>
  <si>
    <t>000 2 02 03024 10 0000 151</t>
  </si>
  <si>
    <t>Прочие межбюджетные трансферты</t>
  </si>
  <si>
    <t>в том числе:</t>
  </si>
  <si>
    <t>Субвенции бюджетам поселений на осуществление государственных полномочий Волгоградской области по созданию, исполнению функций, и организации деятельности административных комиссий</t>
  </si>
  <si>
    <t>Итого доходов</t>
  </si>
  <si>
    <t>Глава Кановского сельского поселения                                                                              В.Е. Тимофеев</t>
  </si>
  <si>
    <t>Субсидии бюджетам поселений на реализацию федеральных целевых программ</t>
  </si>
  <si>
    <t>Субсидии бюджетам поселений на обеспечение жильем молодых семей</t>
  </si>
  <si>
    <t>доходы от уплаты акцизов на прямогонный бензин</t>
  </si>
  <si>
    <t>Приложение 1</t>
  </si>
  <si>
    <t>к Решению Думы 4/1 от 03.04.2015г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</si>
</sst>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i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1" fillId="0" borderId="1" xfId="0" applyFont="1" applyBorder="1"/>
    <xf numFmtId="165" fontId="1" fillId="0" borderId="1" xfId="0" applyNumberFormat="1" applyFont="1" applyBorder="1"/>
    <xf numFmtId="2" fontId="1" fillId="0" borderId="1" xfId="0" applyNumberFormat="1" applyFont="1" applyBorder="1"/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L16" sqref="L16"/>
    </sheetView>
  </sheetViews>
  <sheetFormatPr defaultRowHeight="15"/>
  <cols>
    <col min="1" max="1" width="4.28515625" customWidth="1"/>
    <col min="2" max="2" width="5.42578125" customWidth="1"/>
    <col min="3" max="3" width="6.7109375" customWidth="1"/>
    <col min="4" max="4" width="7" customWidth="1"/>
    <col min="5" max="5" width="8.42578125" customWidth="1"/>
    <col min="6" max="6" width="6.85546875" customWidth="1"/>
    <col min="7" max="7" width="7.28515625" customWidth="1"/>
    <col min="8" max="8" width="5.28515625" customWidth="1"/>
    <col min="9" max="9" width="4.7109375" customWidth="1"/>
    <col min="10" max="10" width="7.140625" customWidth="1"/>
    <col min="11" max="11" width="5.5703125" customWidth="1"/>
    <col min="12" max="12" width="12.7109375" customWidth="1"/>
    <col min="13" max="13" width="4.85546875" customWidth="1"/>
    <col min="14" max="14" width="2.140625" customWidth="1"/>
  </cols>
  <sheetData>
    <row r="1" spans="1:14">
      <c r="L1" s="47" t="s">
        <v>68</v>
      </c>
      <c r="M1" s="47"/>
      <c r="N1" s="47"/>
    </row>
    <row r="2" spans="1:14">
      <c r="I2" s="48" t="s">
        <v>69</v>
      </c>
      <c r="J2" s="48"/>
      <c r="K2" s="48"/>
      <c r="L2" s="7"/>
      <c r="M2" s="7"/>
      <c r="N2" s="7"/>
    </row>
    <row r="3" spans="1:14">
      <c r="I3" s="48"/>
      <c r="J3" s="48"/>
      <c r="K3" s="48"/>
    </row>
    <row r="4" spans="1:14" ht="15.75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4">
      <c r="J5" s="48" t="s">
        <v>1</v>
      </c>
      <c r="K5" s="48"/>
    </row>
    <row r="6" spans="1:14" ht="51.75" customHeight="1">
      <c r="A6" s="50" t="s">
        <v>2</v>
      </c>
      <c r="B6" s="50"/>
      <c r="C6" s="50"/>
      <c r="D6" s="50"/>
      <c r="E6" s="50" t="s">
        <v>3</v>
      </c>
      <c r="F6" s="50"/>
      <c r="G6" s="50"/>
      <c r="H6" s="50"/>
      <c r="I6" s="50"/>
      <c r="J6" s="50" t="s">
        <v>4</v>
      </c>
      <c r="K6" s="50"/>
      <c r="L6" s="5" t="s">
        <v>5</v>
      </c>
      <c r="M6" s="51" t="s">
        <v>6</v>
      </c>
      <c r="N6" s="52"/>
    </row>
    <row r="7" spans="1:14">
      <c r="A7" s="40">
        <v>1</v>
      </c>
      <c r="B7" s="40"/>
      <c r="C7" s="40"/>
      <c r="D7" s="40"/>
      <c r="E7" s="40">
        <v>2</v>
      </c>
      <c r="F7" s="40"/>
      <c r="G7" s="40"/>
      <c r="H7" s="40"/>
      <c r="I7" s="40"/>
      <c r="J7" s="40">
        <v>3</v>
      </c>
      <c r="K7" s="40"/>
      <c r="L7" s="1"/>
      <c r="M7" s="45"/>
      <c r="N7" s="45"/>
    </row>
    <row r="8" spans="1:14">
      <c r="A8" s="35" t="s">
        <v>7</v>
      </c>
      <c r="B8" s="35"/>
      <c r="C8" s="35"/>
      <c r="D8" s="35"/>
      <c r="E8" s="43" t="s">
        <v>8</v>
      </c>
      <c r="F8" s="43"/>
      <c r="G8" s="43"/>
      <c r="H8" s="43"/>
      <c r="I8" s="43"/>
      <c r="J8" s="46">
        <f>J9+J22</f>
        <v>1648250</v>
      </c>
      <c r="K8" s="46"/>
      <c r="L8" s="2">
        <v>1647210.12</v>
      </c>
      <c r="M8" s="12">
        <f>L8/J8*100</f>
        <v>99.936910056120126</v>
      </c>
      <c r="N8" s="12"/>
    </row>
    <row r="9" spans="1:14">
      <c r="A9" s="35"/>
      <c r="B9" s="35"/>
      <c r="C9" s="35"/>
      <c r="D9" s="35"/>
      <c r="E9" s="44" t="s">
        <v>9</v>
      </c>
      <c r="F9" s="44"/>
      <c r="G9" s="44"/>
      <c r="H9" s="44"/>
      <c r="I9" s="44"/>
      <c r="J9" s="23">
        <f>J10+J13+J18+J19</f>
        <v>1609050</v>
      </c>
      <c r="K9" s="23"/>
      <c r="L9" s="1">
        <v>1601215.9</v>
      </c>
      <c r="M9" s="20">
        <f t="shared" ref="M9:M41" si="0">L9/J9*100</f>
        <v>99.513122650010871</v>
      </c>
      <c r="N9" s="20"/>
    </row>
    <row r="10" spans="1:14">
      <c r="A10" s="35" t="s">
        <v>10</v>
      </c>
      <c r="B10" s="35"/>
      <c r="C10" s="35"/>
      <c r="D10" s="35"/>
      <c r="E10" s="39" t="s">
        <v>11</v>
      </c>
      <c r="F10" s="39"/>
      <c r="G10" s="39"/>
      <c r="H10" s="39"/>
      <c r="I10" s="39"/>
      <c r="J10" s="23">
        <f>J11</f>
        <v>207000</v>
      </c>
      <c r="K10" s="23"/>
      <c r="L10" s="1">
        <v>199214.71</v>
      </c>
      <c r="M10" s="20">
        <f t="shared" si="0"/>
        <v>96.238990338164243</v>
      </c>
      <c r="N10" s="20"/>
    </row>
    <row r="11" spans="1:14">
      <c r="A11" s="40" t="s">
        <v>12</v>
      </c>
      <c r="B11" s="40"/>
      <c r="C11" s="40"/>
      <c r="D11" s="40"/>
      <c r="E11" s="39" t="s">
        <v>13</v>
      </c>
      <c r="F11" s="39"/>
      <c r="G11" s="39"/>
      <c r="H11" s="39"/>
      <c r="I11" s="39"/>
      <c r="J11" s="41">
        <v>207000</v>
      </c>
      <c r="K11" s="41"/>
      <c r="L11" s="1">
        <v>199214.71</v>
      </c>
      <c r="M11" s="20">
        <f t="shared" si="0"/>
        <v>96.238990338164243</v>
      </c>
      <c r="N11" s="20"/>
    </row>
    <row r="12" spans="1:14">
      <c r="A12" s="35" t="s">
        <v>14</v>
      </c>
      <c r="B12" s="35"/>
      <c r="C12" s="35"/>
      <c r="D12" s="35"/>
      <c r="E12" s="39" t="s">
        <v>15</v>
      </c>
      <c r="F12" s="39"/>
      <c r="G12" s="39"/>
      <c r="H12" s="39"/>
      <c r="I12" s="39"/>
      <c r="J12" s="23"/>
      <c r="K12" s="23"/>
      <c r="L12" s="1"/>
      <c r="M12" s="20"/>
      <c r="N12" s="20"/>
    </row>
    <row r="13" spans="1:14">
      <c r="A13" s="13" t="s">
        <v>16</v>
      </c>
      <c r="B13" s="14"/>
      <c r="C13" s="14"/>
      <c r="D13" s="15"/>
      <c r="E13" s="34" t="s">
        <v>17</v>
      </c>
      <c r="F13" s="34"/>
      <c r="G13" s="34"/>
      <c r="H13" s="34"/>
      <c r="I13" s="34"/>
      <c r="J13" s="41">
        <f>J14+J15+J16+J17</f>
        <v>496300</v>
      </c>
      <c r="K13" s="41"/>
      <c r="L13" s="1">
        <f>L14+L15+L16+L17</f>
        <v>505688.38</v>
      </c>
      <c r="M13" s="20">
        <f t="shared" si="0"/>
        <v>101.89167439048963</v>
      </c>
      <c r="N13" s="20"/>
    </row>
    <row r="14" spans="1:14" ht="25.5" customHeight="1">
      <c r="A14" s="13" t="s">
        <v>18</v>
      </c>
      <c r="B14" s="14"/>
      <c r="C14" s="14"/>
      <c r="D14" s="15"/>
      <c r="E14" s="34" t="s">
        <v>19</v>
      </c>
      <c r="F14" s="34"/>
      <c r="G14" s="34"/>
      <c r="H14" s="34"/>
      <c r="I14" s="34"/>
      <c r="J14" s="41">
        <v>188300</v>
      </c>
      <c r="K14" s="41"/>
      <c r="L14" s="1">
        <v>190855.5</v>
      </c>
      <c r="M14" s="20">
        <f t="shared" si="0"/>
        <v>101.35714285714286</v>
      </c>
      <c r="N14" s="20"/>
    </row>
    <row r="15" spans="1:14" ht="31.5" customHeight="1">
      <c r="A15" s="13" t="s">
        <v>20</v>
      </c>
      <c r="B15" s="14"/>
      <c r="C15" s="14"/>
      <c r="D15" s="15"/>
      <c r="E15" s="34" t="s">
        <v>21</v>
      </c>
      <c r="F15" s="34"/>
      <c r="G15" s="34"/>
      <c r="H15" s="34"/>
      <c r="I15" s="34"/>
      <c r="J15" s="41">
        <v>4100</v>
      </c>
      <c r="K15" s="41"/>
      <c r="L15" s="1">
        <v>4299.03</v>
      </c>
      <c r="M15" s="20">
        <f t="shared" si="0"/>
        <v>104.85439024390244</v>
      </c>
      <c r="N15" s="20"/>
    </row>
    <row r="16" spans="1:14" ht="26.25" customHeight="1">
      <c r="A16" s="13" t="s">
        <v>22</v>
      </c>
      <c r="B16" s="14"/>
      <c r="C16" s="14"/>
      <c r="D16" s="15"/>
      <c r="E16" s="34" t="s">
        <v>23</v>
      </c>
      <c r="F16" s="34"/>
      <c r="G16" s="34"/>
      <c r="H16" s="34"/>
      <c r="I16" s="34"/>
      <c r="J16" s="41">
        <v>313500</v>
      </c>
      <c r="K16" s="41"/>
      <c r="L16" s="1">
        <v>326957.46999999997</v>
      </c>
      <c r="M16" s="20">
        <f t="shared" si="0"/>
        <v>104.292653907496</v>
      </c>
      <c r="N16" s="20"/>
    </row>
    <row r="17" spans="1:14" ht="27.75" customHeight="1">
      <c r="A17" s="13" t="s">
        <v>24</v>
      </c>
      <c r="B17" s="14"/>
      <c r="C17" s="14"/>
      <c r="D17" s="15"/>
      <c r="E17" s="34" t="s">
        <v>67</v>
      </c>
      <c r="F17" s="34"/>
      <c r="G17" s="34"/>
      <c r="H17" s="34"/>
      <c r="I17" s="34"/>
      <c r="J17" s="41">
        <v>-9600</v>
      </c>
      <c r="K17" s="41"/>
      <c r="L17" s="1">
        <v>-16423.62</v>
      </c>
      <c r="M17" s="20">
        <f t="shared" si="0"/>
        <v>171.079375</v>
      </c>
      <c r="N17" s="20"/>
    </row>
    <row r="18" spans="1:14">
      <c r="A18" s="40" t="s">
        <v>25</v>
      </c>
      <c r="B18" s="40"/>
      <c r="C18" s="40"/>
      <c r="D18" s="40"/>
      <c r="E18" s="39" t="s">
        <v>26</v>
      </c>
      <c r="F18" s="39"/>
      <c r="G18" s="39"/>
      <c r="H18" s="39"/>
      <c r="I18" s="39"/>
      <c r="J18" s="41">
        <v>19100</v>
      </c>
      <c r="K18" s="41"/>
      <c r="L18" s="1">
        <v>19045.55</v>
      </c>
      <c r="M18" s="20">
        <f t="shared" si="0"/>
        <v>99.714921465968587</v>
      </c>
      <c r="N18" s="20"/>
    </row>
    <row r="19" spans="1:14">
      <c r="A19" s="16" t="s">
        <v>27</v>
      </c>
      <c r="B19" s="17"/>
      <c r="C19" s="17"/>
      <c r="D19" s="15"/>
      <c r="E19" s="39" t="s">
        <v>28</v>
      </c>
      <c r="F19" s="39"/>
      <c r="G19" s="39"/>
      <c r="H19" s="39"/>
      <c r="I19" s="39"/>
      <c r="J19" s="23">
        <f>J20+J21</f>
        <v>886650</v>
      </c>
      <c r="K19" s="23"/>
      <c r="L19" s="1">
        <f>L20+L21</f>
        <v>877267.26</v>
      </c>
      <c r="M19" s="20">
        <f t="shared" si="0"/>
        <v>98.941776349179506</v>
      </c>
      <c r="N19" s="20"/>
    </row>
    <row r="20" spans="1:14" ht="60" customHeight="1">
      <c r="A20" s="13" t="s">
        <v>29</v>
      </c>
      <c r="B20" s="14"/>
      <c r="C20" s="14"/>
      <c r="D20" s="15"/>
      <c r="E20" s="18" t="s">
        <v>30</v>
      </c>
      <c r="F20" s="18"/>
      <c r="G20" s="18"/>
      <c r="H20" s="18"/>
      <c r="I20" s="18"/>
      <c r="J20" s="41">
        <v>19100</v>
      </c>
      <c r="K20" s="41"/>
      <c r="L20" s="1">
        <v>18247.849999999999</v>
      </c>
      <c r="M20" s="20">
        <f t="shared" si="0"/>
        <v>95.53848167539266</v>
      </c>
      <c r="N20" s="20"/>
    </row>
    <row r="21" spans="1:14" ht="22.5" customHeight="1">
      <c r="A21" s="13" t="s">
        <v>31</v>
      </c>
      <c r="B21" s="14"/>
      <c r="C21" s="14"/>
      <c r="D21" s="15"/>
      <c r="E21" s="39" t="s">
        <v>32</v>
      </c>
      <c r="F21" s="39"/>
      <c r="G21" s="39"/>
      <c r="H21" s="39"/>
      <c r="I21" s="39"/>
      <c r="J21" s="41">
        <v>867550</v>
      </c>
      <c r="K21" s="41"/>
      <c r="L21" s="1">
        <v>859019.41</v>
      </c>
      <c r="M21" s="20">
        <f t="shared" si="0"/>
        <v>99.016703360036885</v>
      </c>
      <c r="N21" s="20"/>
    </row>
    <row r="22" spans="1:14" ht="18" customHeight="1">
      <c r="A22" s="42"/>
      <c r="B22" s="42"/>
      <c r="C22" s="42"/>
      <c r="D22" s="42"/>
      <c r="E22" s="43" t="s">
        <v>33</v>
      </c>
      <c r="F22" s="43"/>
      <c r="G22" s="43"/>
      <c r="H22" s="43"/>
      <c r="I22" s="43"/>
      <c r="J22" s="24">
        <f>J23+J27+J28</f>
        <v>39200</v>
      </c>
      <c r="K22" s="24"/>
      <c r="L22" s="2">
        <f>L23+L27+L28</f>
        <v>45994.219999999994</v>
      </c>
      <c r="M22" s="12">
        <f t="shared" si="0"/>
        <v>117.33219387755101</v>
      </c>
      <c r="N22" s="12"/>
    </row>
    <row r="23" spans="1:14" ht="45.75" customHeight="1">
      <c r="A23" s="35" t="s">
        <v>34</v>
      </c>
      <c r="B23" s="35"/>
      <c r="C23" s="35"/>
      <c r="D23" s="35"/>
      <c r="E23" s="18" t="s">
        <v>35</v>
      </c>
      <c r="F23" s="18"/>
      <c r="G23" s="18"/>
      <c r="H23" s="18"/>
      <c r="I23" s="18"/>
      <c r="J23" s="23">
        <f>J24+J25+J26</f>
        <v>29150</v>
      </c>
      <c r="K23" s="23"/>
      <c r="L23" s="1">
        <f>L24+L25+L26</f>
        <v>35944.219999999994</v>
      </c>
      <c r="M23" s="20">
        <f t="shared" si="0"/>
        <v>123.30778730703258</v>
      </c>
      <c r="N23" s="20"/>
    </row>
    <row r="24" spans="1:14">
      <c r="A24" s="40" t="s">
        <v>36</v>
      </c>
      <c r="B24" s="40"/>
      <c r="C24" s="40"/>
      <c r="D24" s="40"/>
      <c r="E24" s="39" t="s">
        <v>37</v>
      </c>
      <c r="F24" s="39"/>
      <c r="G24" s="39"/>
      <c r="H24" s="39"/>
      <c r="I24" s="39"/>
      <c r="J24" s="41">
        <v>16000</v>
      </c>
      <c r="K24" s="41"/>
      <c r="L24" s="1">
        <v>25466.69</v>
      </c>
      <c r="M24" s="20">
        <f t="shared" si="0"/>
        <v>159.16681249999999</v>
      </c>
      <c r="N24" s="20"/>
    </row>
    <row r="25" spans="1:14">
      <c r="A25" s="40" t="s">
        <v>38</v>
      </c>
      <c r="B25" s="40"/>
      <c r="C25" s="40"/>
      <c r="D25" s="40"/>
      <c r="E25" s="39" t="s">
        <v>39</v>
      </c>
      <c r="F25" s="39"/>
      <c r="G25" s="39"/>
      <c r="H25" s="39"/>
      <c r="I25" s="39"/>
      <c r="J25" s="41">
        <v>9650</v>
      </c>
      <c r="K25" s="41"/>
      <c r="L25" s="1">
        <v>7303.72</v>
      </c>
      <c r="M25" s="20">
        <f t="shared" si="0"/>
        <v>75.686217616580308</v>
      </c>
      <c r="N25" s="20"/>
    </row>
    <row r="26" spans="1:14">
      <c r="A26" s="13" t="s">
        <v>40</v>
      </c>
      <c r="B26" s="14"/>
      <c r="C26" s="14"/>
      <c r="D26" s="15"/>
      <c r="E26" s="39" t="s">
        <v>41</v>
      </c>
      <c r="F26" s="39"/>
      <c r="G26" s="39"/>
      <c r="H26" s="39"/>
      <c r="I26" s="39"/>
      <c r="J26" s="23">
        <v>3500</v>
      </c>
      <c r="K26" s="23"/>
      <c r="L26" s="1">
        <v>3173.81</v>
      </c>
      <c r="M26" s="20">
        <f t="shared" si="0"/>
        <v>90.680285714285716</v>
      </c>
      <c r="N26" s="20"/>
    </row>
    <row r="27" spans="1:14">
      <c r="A27" s="37" t="s">
        <v>42</v>
      </c>
      <c r="B27" s="38"/>
      <c r="C27" s="38"/>
      <c r="D27" s="15"/>
      <c r="E27" s="18" t="s">
        <v>43</v>
      </c>
      <c r="F27" s="31"/>
      <c r="G27" s="31"/>
      <c r="H27" s="31"/>
      <c r="I27" s="31"/>
      <c r="J27" s="27">
        <v>4050</v>
      </c>
      <c r="K27" s="28"/>
      <c r="L27" s="1">
        <v>4050</v>
      </c>
      <c r="M27" s="20">
        <f t="shared" si="0"/>
        <v>100</v>
      </c>
      <c r="N27" s="20"/>
    </row>
    <row r="28" spans="1:14">
      <c r="A28" s="37" t="s">
        <v>44</v>
      </c>
      <c r="B28" s="38"/>
      <c r="C28" s="38"/>
      <c r="D28" s="15"/>
      <c r="E28" s="18" t="s">
        <v>45</v>
      </c>
      <c r="F28" s="31"/>
      <c r="G28" s="31"/>
      <c r="H28" s="31"/>
      <c r="I28" s="31"/>
      <c r="J28" s="27">
        <v>6000</v>
      </c>
      <c r="K28" s="28"/>
      <c r="L28" s="1">
        <v>6000</v>
      </c>
      <c r="M28" s="20">
        <f t="shared" si="0"/>
        <v>100</v>
      </c>
      <c r="N28" s="20"/>
    </row>
    <row r="29" spans="1:14">
      <c r="A29" s="35"/>
      <c r="B29" s="35"/>
      <c r="C29" s="35"/>
      <c r="D29" s="35"/>
      <c r="E29" s="36" t="s">
        <v>46</v>
      </c>
      <c r="F29" s="36"/>
      <c r="G29" s="36"/>
      <c r="H29" s="36"/>
      <c r="I29" s="36"/>
      <c r="J29" s="24">
        <f>J30+J32+J34+J35+J37+J38+J36</f>
        <v>4031707.29</v>
      </c>
      <c r="K29" s="24"/>
      <c r="L29" s="3">
        <f>L30+L32+L35+L36+L37+L38</f>
        <v>3931335.96</v>
      </c>
      <c r="M29" s="12">
        <f t="shared" si="0"/>
        <v>97.510450963318817</v>
      </c>
      <c r="N29" s="12"/>
    </row>
    <row r="30" spans="1:14" ht="29.25" customHeight="1">
      <c r="A30" s="16" t="s">
        <v>47</v>
      </c>
      <c r="B30" s="17"/>
      <c r="C30" s="17"/>
      <c r="D30" s="15"/>
      <c r="E30" s="18" t="s">
        <v>48</v>
      </c>
      <c r="F30" s="18"/>
      <c r="G30" s="18"/>
      <c r="H30" s="18"/>
      <c r="I30" s="18"/>
      <c r="J30" s="23">
        <v>1136000</v>
      </c>
      <c r="K30" s="23"/>
      <c r="L30" s="1">
        <v>1136000</v>
      </c>
      <c r="M30" s="20">
        <f t="shared" si="0"/>
        <v>100</v>
      </c>
      <c r="N30" s="20"/>
    </row>
    <row r="31" spans="1:14">
      <c r="A31" s="16"/>
      <c r="B31" s="17"/>
      <c r="C31" s="17"/>
      <c r="D31" s="15"/>
      <c r="E31" s="18" t="s">
        <v>49</v>
      </c>
      <c r="F31" s="18"/>
      <c r="G31" s="18"/>
      <c r="H31" s="18"/>
      <c r="I31" s="18"/>
      <c r="J31" s="23"/>
      <c r="K31" s="23"/>
      <c r="L31" s="1"/>
      <c r="M31" s="20"/>
      <c r="N31" s="20"/>
    </row>
    <row r="32" spans="1:14">
      <c r="A32" s="16" t="s">
        <v>50</v>
      </c>
      <c r="B32" s="17"/>
      <c r="C32" s="17"/>
      <c r="D32" s="15"/>
      <c r="E32" s="18" t="s">
        <v>51</v>
      </c>
      <c r="F32" s="18"/>
      <c r="G32" s="18"/>
      <c r="H32" s="18"/>
      <c r="I32" s="18"/>
      <c r="J32" s="23">
        <v>2446000</v>
      </c>
      <c r="K32" s="23"/>
      <c r="L32" s="1">
        <v>2446000</v>
      </c>
      <c r="M32" s="20">
        <f t="shared" si="0"/>
        <v>100</v>
      </c>
      <c r="N32" s="20"/>
    </row>
    <row r="33" spans="1:14">
      <c r="A33" s="16"/>
      <c r="B33" s="17"/>
      <c r="C33" s="17"/>
      <c r="D33" s="15"/>
      <c r="E33" s="34" t="s">
        <v>52</v>
      </c>
      <c r="F33" s="34"/>
      <c r="G33" s="34"/>
      <c r="H33" s="34"/>
      <c r="I33" s="34"/>
      <c r="J33" s="23">
        <v>2379000</v>
      </c>
      <c r="K33" s="23"/>
      <c r="L33" s="1">
        <v>2379000</v>
      </c>
      <c r="M33" s="20">
        <f t="shared" si="0"/>
        <v>100</v>
      </c>
      <c r="N33" s="20"/>
    </row>
    <row r="34" spans="1:14" ht="30" customHeight="1">
      <c r="A34" s="32" t="s">
        <v>53</v>
      </c>
      <c r="B34" s="33"/>
      <c r="C34" s="33"/>
      <c r="D34" s="15"/>
      <c r="E34" s="18" t="s">
        <v>66</v>
      </c>
      <c r="F34" s="31"/>
      <c r="G34" s="31"/>
      <c r="H34" s="31"/>
      <c r="I34" s="31"/>
      <c r="J34" s="27">
        <v>100371.33</v>
      </c>
      <c r="K34" s="28"/>
      <c r="L34" s="1">
        <v>0</v>
      </c>
      <c r="M34" s="20">
        <f t="shared" si="0"/>
        <v>0</v>
      </c>
      <c r="N34" s="20"/>
    </row>
    <row r="35" spans="1:14" ht="39.75" customHeight="1">
      <c r="A35" s="32" t="s">
        <v>54</v>
      </c>
      <c r="B35" s="33"/>
      <c r="C35" s="33"/>
      <c r="D35" s="15"/>
      <c r="E35" s="18" t="s">
        <v>65</v>
      </c>
      <c r="F35" s="31"/>
      <c r="G35" s="31"/>
      <c r="H35" s="31"/>
      <c r="I35" s="31"/>
      <c r="J35" s="27">
        <v>90580.26</v>
      </c>
      <c r="K35" s="28"/>
      <c r="L35" s="1">
        <v>90580.26</v>
      </c>
      <c r="M35" s="20">
        <f t="shared" si="0"/>
        <v>100</v>
      </c>
      <c r="N35" s="20"/>
    </row>
    <row r="36" spans="1:14" ht="42" customHeight="1">
      <c r="A36" s="29" t="s">
        <v>55</v>
      </c>
      <c r="B36" s="30"/>
      <c r="C36" s="30"/>
      <c r="D36" s="15"/>
      <c r="E36" s="25" t="s">
        <v>56</v>
      </c>
      <c r="F36" s="26"/>
      <c r="G36" s="26"/>
      <c r="H36" s="26"/>
      <c r="I36" s="26"/>
      <c r="J36" s="27">
        <v>204055.7</v>
      </c>
      <c r="K36" s="28"/>
      <c r="L36" s="1">
        <v>204055.7</v>
      </c>
      <c r="M36" s="20">
        <f t="shared" si="0"/>
        <v>100</v>
      </c>
      <c r="N36" s="20"/>
    </row>
    <row r="37" spans="1:14" ht="60.75" customHeight="1">
      <c r="A37" s="16" t="s">
        <v>57</v>
      </c>
      <c r="B37" s="17"/>
      <c r="C37" s="17"/>
      <c r="D37" s="15"/>
      <c r="E37" s="18" t="s">
        <v>58</v>
      </c>
      <c r="F37" s="18"/>
      <c r="G37" s="18"/>
      <c r="H37" s="18"/>
      <c r="I37" s="18"/>
      <c r="J37" s="23">
        <v>52000</v>
      </c>
      <c r="K37" s="23"/>
      <c r="L37" s="1">
        <v>52000</v>
      </c>
      <c r="M37" s="20">
        <f t="shared" si="0"/>
        <v>100</v>
      </c>
      <c r="N37" s="20"/>
    </row>
    <row r="38" spans="1:14">
      <c r="A38" s="16" t="s">
        <v>59</v>
      </c>
      <c r="B38" s="17"/>
      <c r="C38" s="17"/>
      <c r="D38" s="15"/>
      <c r="E38" s="18" t="s">
        <v>60</v>
      </c>
      <c r="F38" s="18"/>
      <c r="G38" s="18"/>
      <c r="H38" s="18"/>
      <c r="I38" s="18"/>
      <c r="J38" s="23">
        <v>2700</v>
      </c>
      <c r="K38" s="23"/>
      <c r="L38" s="1">
        <v>2700</v>
      </c>
      <c r="M38" s="20">
        <f t="shared" si="0"/>
        <v>100</v>
      </c>
      <c r="N38" s="20"/>
    </row>
    <row r="39" spans="1:14" ht="13.5" customHeight="1">
      <c r="A39" s="16"/>
      <c r="B39" s="17"/>
      <c r="C39" s="17"/>
      <c r="D39" s="15"/>
      <c r="E39" s="18" t="s">
        <v>61</v>
      </c>
      <c r="F39" s="18"/>
      <c r="G39" s="18"/>
      <c r="H39" s="18"/>
      <c r="I39" s="18"/>
      <c r="J39" s="24"/>
      <c r="K39" s="24"/>
      <c r="L39" s="1"/>
      <c r="M39" s="20"/>
      <c r="N39" s="20"/>
    </row>
    <row r="40" spans="1:14" ht="60.75" customHeight="1">
      <c r="A40" s="21"/>
      <c r="B40" s="22"/>
      <c r="C40" s="22"/>
      <c r="D40" s="15"/>
      <c r="E40" s="18" t="s">
        <v>62</v>
      </c>
      <c r="F40" s="18"/>
      <c r="G40" s="18"/>
      <c r="H40" s="18"/>
      <c r="I40" s="18"/>
      <c r="J40" s="19">
        <v>2700</v>
      </c>
      <c r="K40" s="19"/>
      <c r="L40" s="1">
        <v>2700</v>
      </c>
      <c r="M40" s="20">
        <f t="shared" si="0"/>
        <v>100</v>
      </c>
      <c r="N40" s="20"/>
    </row>
    <row r="41" spans="1:14" ht="18.75">
      <c r="A41" s="8"/>
      <c r="B41" s="9"/>
      <c r="C41" s="9"/>
      <c r="D41" s="9"/>
      <c r="E41" s="10" t="s">
        <v>63</v>
      </c>
      <c r="F41" s="10"/>
      <c r="G41" s="10"/>
      <c r="H41" s="10"/>
      <c r="I41" s="10"/>
      <c r="J41" s="11">
        <f>J29+J22+J9</f>
        <v>5679957.29</v>
      </c>
      <c r="K41" s="11"/>
      <c r="L41" s="4">
        <f>L29+L8</f>
        <v>5578546.0800000001</v>
      </c>
      <c r="M41" s="12">
        <f t="shared" si="0"/>
        <v>98.214577947997213</v>
      </c>
      <c r="N41" s="12"/>
    </row>
    <row r="43" spans="1:14">
      <c r="A43" s="6" t="s">
        <v>64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7"/>
      <c r="M43" s="7"/>
    </row>
  </sheetData>
  <mergeCells count="150">
    <mergeCell ref="L1:N1"/>
    <mergeCell ref="I3:K3"/>
    <mergeCell ref="A4:M4"/>
    <mergeCell ref="J5:K5"/>
    <mergeCell ref="A6:D6"/>
    <mergeCell ref="E6:I6"/>
    <mergeCell ref="J6:K6"/>
    <mergeCell ref="M6:N6"/>
    <mergeCell ref="I2:N2"/>
    <mergeCell ref="A9:D9"/>
    <mergeCell ref="E9:I9"/>
    <mergeCell ref="J9:K9"/>
    <mergeCell ref="M9:N9"/>
    <mergeCell ref="A10:D10"/>
    <mergeCell ref="E10:I10"/>
    <mergeCell ref="J10:K10"/>
    <mergeCell ref="M10:N10"/>
    <mergeCell ref="A7:D7"/>
    <mergeCell ref="E7:I7"/>
    <mergeCell ref="J7:K7"/>
    <mergeCell ref="M7:N7"/>
    <mergeCell ref="A8:D8"/>
    <mergeCell ref="E8:I8"/>
    <mergeCell ref="J8:K8"/>
    <mergeCell ref="M8:N8"/>
    <mergeCell ref="A13:D13"/>
    <mergeCell ref="E13:I13"/>
    <mergeCell ref="J13:K13"/>
    <mergeCell ref="M13:N13"/>
    <mergeCell ref="A11:D11"/>
    <mergeCell ref="E11:I11"/>
    <mergeCell ref="J11:K11"/>
    <mergeCell ref="M11:N11"/>
    <mergeCell ref="A12:D12"/>
    <mergeCell ref="E12:I12"/>
    <mergeCell ref="J12:K12"/>
    <mergeCell ref="M12:N12"/>
    <mergeCell ref="E16:I16"/>
    <mergeCell ref="J16:K16"/>
    <mergeCell ref="M16:N16"/>
    <mergeCell ref="E17:I17"/>
    <mergeCell ref="J17:K17"/>
    <mergeCell ref="M17:N17"/>
    <mergeCell ref="E14:I14"/>
    <mergeCell ref="J14:K14"/>
    <mergeCell ref="M14:N14"/>
    <mergeCell ref="E15:I15"/>
    <mergeCell ref="J15:K15"/>
    <mergeCell ref="M15:N15"/>
    <mergeCell ref="E20:I20"/>
    <mergeCell ref="J20:K20"/>
    <mergeCell ref="M20:N20"/>
    <mergeCell ref="E21:I21"/>
    <mergeCell ref="J21:K21"/>
    <mergeCell ref="M21:N21"/>
    <mergeCell ref="A20:D20"/>
    <mergeCell ref="A21:D21"/>
    <mergeCell ref="A18:D18"/>
    <mergeCell ref="E18:I18"/>
    <mergeCell ref="J18:K18"/>
    <mergeCell ref="M18:N18"/>
    <mergeCell ref="E19:I19"/>
    <mergeCell ref="J19:K19"/>
    <mergeCell ref="M19:N19"/>
    <mergeCell ref="A24:D24"/>
    <mergeCell ref="E24:I24"/>
    <mergeCell ref="J24:K24"/>
    <mergeCell ref="M24:N24"/>
    <mergeCell ref="A25:D25"/>
    <mergeCell ref="E25:I25"/>
    <mergeCell ref="J25:K25"/>
    <mergeCell ref="M25:N25"/>
    <mergeCell ref="A22:D22"/>
    <mergeCell ref="E22:I22"/>
    <mergeCell ref="J22:K22"/>
    <mergeCell ref="M22:N22"/>
    <mergeCell ref="A23:D23"/>
    <mergeCell ref="E23:I23"/>
    <mergeCell ref="J23:K23"/>
    <mergeCell ref="M23:N23"/>
    <mergeCell ref="E28:I28"/>
    <mergeCell ref="J28:K28"/>
    <mergeCell ref="M28:N28"/>
    <mergeCell ref="A29:D29"/>
    <mergeCell ref="E29:I29"/>
    <mergeCell ref="J29:K29"/>
    <mergeCell ref="M29:N29"/>
    <mergeCell ref="A28:D28"/>
    <mergeCell ref="E26:I26"/>
    <mergeCell ref="J26:K26"/>
    <mergeCell ref="M26:N26"/>
    <mergeCell ref="E27:I27"/>
    <mergeCell ref="J27:K27"/>
    <mergeCell ref="M27:N27"/>
    <mergeCell ref="A26:D26"/>
    <mergeCell ref="A27:D27"/>
    <mergeCell ref="E32:I32"/>
    <mergeCell ref="J32:K32"/>
    <mergeCell ref="M32:N32"/>
    <mergeCell ref="E33:I33"/>
    <mergeCell ref="J33:K33"/>
    <mergeCell ref="M33:N33"/>
    <mergeCell ref="A33:D33"/>
    <mergeCell ref="A32:D32"/>
    <mergeCell ref="E30:I30"/>
    <mergeCell ref="J30:K30"/>
    <mergeCell ref="M30:N30"/>
    <mergeCell ref="E31:I31"/>
    <mergeCell ref="J31:K31"/>
    <mergeCell ref="M31:N31"/>
    <mergeCell ref="A30:D30"/>
    <mergeCell ref="A31:D31"/>
    <mergeCell ref="M36:N36"/>
    <mergeCell ref="E37:I37"/>
    <mergeCell ref="J37:K37"/>
    <mergeCell ref="M37:N37"/>
    <mergeCell ref="A36:D36"/>
    <mergeCell ref="A37:D37"/>
    <mergeCell ref="E34:I34"/>
    <mergeCell ref="J34:K34"/>
    <mergeCell ref="M34:N34"/>
    <mergeCell ref="E35:I35"/>
    <mergeCell ref="J35:K35"/>
    <mergeCell ref="M35:N35"/>
    <mergeCell ref="A34:D34"/>
    <mergeCell ref="A35:D35"/>
    <mergeCell ref="A43:M43"/>
    <mergeCell ref="A41:D41"/>
    <mergeCell ref="E41:I41"/>
    <mergeCell ref="J41:K41"/>
    <mergeCell ref="M41:N41"/>
    <mergeCell ref="A14:D14"/>
    <mergeCell ref="A15:D15"/>
    <mergeCell ref="A16:D16"/>
    <mergeCell ref="A17:D17"/>
    <mergeCell ref="A19:D19"/>
    <mergeCell ref="E40:I40"/>
    <mergeCell ref="J40:K40"/>
    <mergeCell ref="M40:N40"/>
    <mergeCell ref="A40:D40"/>
    <mergeCell ref="E38:I38"/>
    <mergeCell ref="J38:K38"/>
    <mergeCell ref="M38:N38"/>
    <mergeCell ref="E39:I39"/>
    <mergeCell ref="J39:K39"/>
    <mergeCell ref="M39:N39"/>
    <mergeCell ref="A38:D38"/>
    <mergeCell ref="A39:D39"/>
    <mergeCell ref="E36:I36"/>
    <mergeCell ref="J36:K3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2015-03-30T10:09:51Z</dcterms:modified>
</cp:coreProperties>
</file>